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ical\Downloads\drive-download-20221010T193532Z-001\JULIO\"/>
    </mc:Choice>
  </mc:AlternateContent>
  <xr:revisionPtr revIDLastSave="0" documentId="8_{8D48E00F-F8EA-4F81-B2AF-A13554E6658B}" xr6:coauthVersionLast="47" xr6:coauthVersionMax="47" xr10:uidLastSave="{00000000-0000-0000-0000-000000000000}"/>
  <workbookProtection workbookAlgorithmName="SHA-512" workbookHashValue="slNABfcibGYAxL7s8nH/3pNjC4pPbj8uAhAA4wYpLIq7O2lCyALU3NG+3qMi5azntws25AeTPRnOZu6qucQZkw==" workbookSaltValue="qZhI5YLgZ1epmXtkiEbVMw==" workbookSpinCount="100000" lockStructure="1"/>
  <bookViews>
    <workbookView xWindow="-110" yWindow="-110" windowWidth="19420" windowHeight="10300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X453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<sst xmlns="http://schemas.openxmlformats.org/spreadsheetml/2006/main" count="1086" uniqueCount="1067">
  <si>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</si>
  <si>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</si>
  <si>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</si>
  <si>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</si>
  <si>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</si>
  <si>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</si>
  <si>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</si>
  <si>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</si>
  <si>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</si>
  <si>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</si>
  <si>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</si>
  <si>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</si>
  <si>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</si>
  <si>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</si>
  <si>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</si>
  <si>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</si>
  <si>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</si>
  <si>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</si>
  <si>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</si>
  <si>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</si>
  <si>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</si>
  <si>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</si>
  <si>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</si>
  <si>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</si>
  <si>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</si>
  <si>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</si>
  <si>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</si>
  <si>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</si>
  <si>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</si>
  <si>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</si>
  <si>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</si>
  <si>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</si>
  <si>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</si>
  <si>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</si>
  <si>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</si>
  <si>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</si>
  <si>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</si>
  <si>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</si>
  <si>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</si>
  <si>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</si>
  <si>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</si>
  <si>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</si>
  <si>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</si>
  <si>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</si>
  <si>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</si>
  <si>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</si>
  <si>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</si>
  <si>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</si>
  <si>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</si>
  <si>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</si>
  <si>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</si>
  <si>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</si>
  <si>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</si>
  <si>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</si>
  <si>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</si>
  <si>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</si>
  <si>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</si>
  <si>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</si>
  <si>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</si>
  <si>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</si>
  <si>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</si>
  <si>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</si>
  <si>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</si>
  <si>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</si>
  <si>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</si>
  <si>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</si>
  <si>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</si>
  <si>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</si>
  <si>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</si>
  <si>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</si>
  <si>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</si>
  <si>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</si>
  <si>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</si>
  <si>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</si>
  <si>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</si>
  <si>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</si>
  <si>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</si>
  <si>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</si>
  <si>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</si>
  <si>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</si>
  <si>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</si>
  <si>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</si>
  <si>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</si>
  <si>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</si>
  <si>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</si>
  <si>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</si>
  <si>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</si>
  <si>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</si>
  <si>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</si>
  <si>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</si>
  <si>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</si>
  <si>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</si>
  <si>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</si>
  <si>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</si>
  <si>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</si>
  <si>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</si>
  <si>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</si>
  <si>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</si>
  <si>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</si>
  <si>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</si>
  <si>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</si>
  <si>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</si>
  <si>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</si>
  <si>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</si>
  <si>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</si>
  <si>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</si>
  <si>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</si>
  <si>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</si>
  <si>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</si>
  <si>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</si>
  <si>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</si>
  <si>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</si>
  <si>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</si>
  <si>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</si>
  <si>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</si>
  <si>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</si>
  <si>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</si>
  <si>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</si>
  <si>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</si>
  <si>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</si>
  <si>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</si>
  <si>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</si>
  <si>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</si>
  <si>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</si>
  <si>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</si>
  <si>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</si>
  <si>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</si>
  <si>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</si>
  <si>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</si>
  <si>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</si>
  <si>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</si>
  <si>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</si>
  <si>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</si>
  <si>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</si>
  <si>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</si>
  <si>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</si>
  <si>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</si>
  <si>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</si>
  <si>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</si>
  <si>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</si>
  <si>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</si>
  <si>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</si>
  <si>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</si>
  <si>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</si>
  <si>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</si>
  <si>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</si>
  <si>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</si>
  <si>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</si>
  <si>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</si>
  <si>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</si>
  <si>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</si>
  <si>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</si>
  <si>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</si>
  <si>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</si>
  <si>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</si>
  <si>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</si>
  <si>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</si>
  <si>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</si>
  <si>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</si>
  <si>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</si>
  <si>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</si>
  <si>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</si>
  <si>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</si>
  <si>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</si>
  <si>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</si>
  <si>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</si>
  <si>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</si>
  <si>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</si>
  <si>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</si>
  <si>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</si>
  <si>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</si>
  <si>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</si>
  <si>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</si>
  <si>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</si>
  <si>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</si>
  <si>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</si>
  <si>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</si>
  <si>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</si>
  <si>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</si>
  <si>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</si>
  <si>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</si>
  <si>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</si>
  <si>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</si>
  <si>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</si>
  <si>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</si>
  <si>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</si>
  <si>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</si>
  <si>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</si>
  <si>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</si>
  <si>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</si>
  <si>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</si>
  <si>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</si>
  <si>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</si>
  <si>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</si>
  <si>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</si>
  <si>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</si>
  <si>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</si>
  <si>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</si>
  <si>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</si>
  <si>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</si>
  <si>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</si>
  <si>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</si>
  <si>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</si>
  <si>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</si>
  <si>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</si>
  <si>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</si>
  <si>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</si>
  <si>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</si>
  <si>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</si>
  <si>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</si>
  <si>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</si>
  <si>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</si>
  <si>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</si>
  <si>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</si>
  <si>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</si>
  <si>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</si>
  <si>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</si>
  <si>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</si>
  <si>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</si>
  <si>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</si>
  <si>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</si>
  <si>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</si>
  <si>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</si>
  <si>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</si>
  <si>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</si>
  <si>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</si>
  <si>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</si>
  <si>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</si>
  <si>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</si>
  <si>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</si>
  <si>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</si>
  <si>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</si>
  <si>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</si>
  <si>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</si>
  <si>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</si>
  <si>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</si>
  <si>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</si>
  <si>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</si>
  <si>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</si>
  <si>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</si>
  <si>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</si>
  <si>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</si>
  <si>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</si>
  <si>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</si>
  <si>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</si>
  <si>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</si>
  <si>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</si>
  <si>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</si>
  <si>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</si>
  <si>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</si>
  <si>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</si>
  <si>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</si>
  <si>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</si>
  <si>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</si>
  <si>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</si>
  <si>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</si>
  <si>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</si>
  <si>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</si>
  <si>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</si>
  <si>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</si>
  <si>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</si>
  <si>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</si>
  <si>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</si>
  <si>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</si>
  <si>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</si>
  <si>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</si>
  <si>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</si>
  <si>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</si>
  <si>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</si>
  <si>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</si>
  <si>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</si>
  <si>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</si>
  <si>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</si>
  <si>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</si>
  <si>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</si>
  <si>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</si>
  <si>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</si>
  <si>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</si>
  <si>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</si>
  <si>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</si>
  <si>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</si>
  <si>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</si>
  <si>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</si>
  <si>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</si>
  <si>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</si>
  <si>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</si>
  <si>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</si>
  <si>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</si>
  <si>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</si>
  <si>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</si>
  <si>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</si>
  <si>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</si>
  <si>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</si>
  <si>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</si>
  <si>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</si>
  <si>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</si>
  <si>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</si>
  <si>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</si>
  <si>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</si>
  <si>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</si>
  <si>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</si>
  <si>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</si>
  <si>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</si>
  <si>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</si>
  <si>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</si>
  <si>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</si>
  <si>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</si>
  <si>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</si>
  <si>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</si>
  <si>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</si>
  <si>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</si>
  <si>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</si>
  <si>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</si>
  <si>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</si>
  <si>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</si>
  <si>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</si>
  <si>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</si>
  <si>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</si>
  <si>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</si>
  <si>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</si>
  <si>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</si>
  <si>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</si>
  <si>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</si>
  <si>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</si>
  <si>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</si>
  <si>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</si>
  <si>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</si>
  <si>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</si>
  <si>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</si>
  <si>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</si>
  <si>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</si>
  <si>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</si>
  <si>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</si>
  <si>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</si>
  <si>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</si>
  <si>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</si>
  <si>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</si>
  <si>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</si>
  <si>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</si>
  <si>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</si>
  <si>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</si>
  <si>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</si>
  <si>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</si>
  <si>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</si>
  <si>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</si>
  <si>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</si>
  <si>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</si>
  <si>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</si>
  <si>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</si>
  <si>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</si>
  <si>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</si>
  <si>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</si>
  <si>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</si>
  <si>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</si>
  <si>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</si>
  <si>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</si>
  <si>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</si>
  <si>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</si>
  <si>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</si>
  <si>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</si>
  <si>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</si>
  <si>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</si>
  <si>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</si>
  <si>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</si>
  <si>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</si>
  <si>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</si>
  <si>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</si>
  <si>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</si>
  <si>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</si>
  <si>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</si>
  <si>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</si>
  <si>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</si>
  <si>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</si>
  <si>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</si>
  <si>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</si>
  <si>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</si>
  <si>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</si>
  <si>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</si>
  <si>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</si>
  <si>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</si>
  <si>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</si>
  <si>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</si>
  <si>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</si>
  <si>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</si>
  <si>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</si>
  <si>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</si>
  <si>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</si>
  <si>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</si>
  <si>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</si>
  <si>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</si>
  <si>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</si>
  <si>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</si>
  <si>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</si>
  <si>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</si>
  <si>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</si>
  <si>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</si>
  <si>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</si>
  <si>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</si>
  <si>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</si>
  <si>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</si>
  <si>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</si>
  <si>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</si>
  <si>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</si>
  <si>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</si>
  <si>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</si>
  <si>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</si>
  <si>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</si>
  <si>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</si>
  <si>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</si>
  <si>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</si>
  <si>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</si>
  <si>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</si>
  <si>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</si>
  <si>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</si>
  <si>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</si>
  <si>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</si>
  <si>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</si>
  <si>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</si>
  <si>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</si>
  <si>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</si>
  <si>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</si>
  <si>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</si>
  <si>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</si>
  <si>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</si>
  <si>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</si>
  <si>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</si>
  <si>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</si>
  <si>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</si>
  <si>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</si>
  <si>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</si>
  <si>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</si>
  <si>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</si>
  <si>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</si>
  <si>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</si>
  <si>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</si>
  <si>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</si>
  <si>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</si>
  <si>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</si>
  <si>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</si>
  <si>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</si>
  <si>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</si>
  <si>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</si>
  <si>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</si>
  <si>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</si>
  <si>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</si>
  <si>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</si>
  <si>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</si>
  <si>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</si>
  <si>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</si>
  <si>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</si>
  <si>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</si>
  <si>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</si>
  <si>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</si>
  <si>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</si>
  <si>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</si>
  <si>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</si>
  <si>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</si>
  <si>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</si>
  <si>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</si>
  <si>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</si>
  <si>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</si>
  <si>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</si>
  <si>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</si>
  <si>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</si>
  <si>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</si>
  <si>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</si>
  <si>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</si>
  <si>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</si>
  <si>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</si>
  <si>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</si>
  <si>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</si>
  <si>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</si>
  <si>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</si>
  <si>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</si>
  <si>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</si>
  <si>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</si>
  <si>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</si>
  <si>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</si>
  <si>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</si>
  <si>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</si>
  <si>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</si>
  <si>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</si>
  <si>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</si>
  <si>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</si>
  <si>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</si>
  <si>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</si>
  <si>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</si>
  <si>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</si>
  <si>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</si>
  <si>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</si>
  <si>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</si>
  <si>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</si>
  <si>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</si>
  <si>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</si>
  <si>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</si>
  <si>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</si>
  <si>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</si>
  <si>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</si>
  <si>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</si>
  <si>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</si>
  <si>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</si>
  <si>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</si>
  <si>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</si>
  <si>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</si>
  <si>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</si>
  <si>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</si>
  <si>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</si>
  <si>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</si>
  <si>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</si>
  <si>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</si>
  <si>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</si>
  <si>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</si>
  <si>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</si>
  <si>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</si>
  <si>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</si>
  <si>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</si>
  <si>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</si>
  <si>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</si>
  <si>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</si>
  <si>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</si>
  <si>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</si>
  <si>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</si>
  <si>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</si>
  <si>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</si>
  <si>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</si>
  <si>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</si>
  <si>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</si>
  <si>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</si>
  <si>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</si>
  <si>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</si>
  <si>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</si>
  <si>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</si>
  <si>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</si>
  <si>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</si>
  <si>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</si>
  <si>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</si>
  <si>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</si>
  <si>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</si>
  <si>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</si>
  <si>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</si>
  <si>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</si>
  <si>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</si>
  <si>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</si>
  <si>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</si>
  <si>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</si>
  <si>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</si>
  <si>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</si>
  <si>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</si>
  <si>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</si>
  <si>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</si>
  <si>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</si>
  <si>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</si>
  <si>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</si>
  <si>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</si>
  <si>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</si>
  <si>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</si>
  <si>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</si>
  <si>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</si>
  <si>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</si>
  <si>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</si>
  <si>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</si>
  <si>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</si>
  <si>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</si>
  <si>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</si>
  <si>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</si>
  <si>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</si>
  <si>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</si>
  <si>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</si>
  <si>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</si>
  <si>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</si>
  <si>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</si>
  <si>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</si>
  <si>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</si>
  <si>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</si>
  <si>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</si>
  <si>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</si>
  <si>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</si>
  <si>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</si>
  <si>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</si>
  <si>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</si>
  <si>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</si>
  <si>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</si>
  <si>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</si>
  <si>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</si>
  <si>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</si>
  <si>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</si>
  <si>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</si>
  <si>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</si>
  <si>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</si>
  <si>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</si>
  <si>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</si>
  <si>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</si>
  <si>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</si>
  <si>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</si>
  <si>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</si>
  <si>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</si>
  <si>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</si>
  <si>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</si>
  <si>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</si>
  <si>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</si>
  <si>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</si>
  <si>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</si>
  <si>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</si>
  <si>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</si>
  <si>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</si>
  <si>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</si>
  <si>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</si>
  <si>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</si>
  <si>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</si>
  <si>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</si>
  <si>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</si>
  <si>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</si>
  <si>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</si>
  <si>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</si>
  <si>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</si>
  <si>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</si>
  <si>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</si>
  <si>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</si>
  <si>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</si>
  <si>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</si>
  <si>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</si>
  <si>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</si>
  <si>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</si>
  <si>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</si>
  <si>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</si>
  <si>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</si>
  <si>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</si>
  <si>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</si>
  <si>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</si>
  <si>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</si>
  <si>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</si>
  <si>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</si>
  <si>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</si>
  <si>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</si>
  <si>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</si>
  <si>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</si>
  <si>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</si>
  <si>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</si>
  <si>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</si>
  <si>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</si>
  <si>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</si>
  <si>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</si>
  <si>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</si>
  <si>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</si>
  <si>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</si>
  <si>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</si>
  <si>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</si>
  <si>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</si>
  <si>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</si>
  <si>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</si>
  <si>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</si>
  <si>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</si>
  <si>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</si>
  <si>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</si>
  <si>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</si>
  <si>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</si>
  <si>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</si>
  <si>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</si>
  <si>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</si>
  <si>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</si>
  <si>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</si>
  <si>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</si>
  <si>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</si>
  <si>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</si>
  <si>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</si>
  <si>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</si>
  <si>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</si>
  <si>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</si>
  <si>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</si>
  <si>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</si>
  <si>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</si>
  <si>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</si>
  <si>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</si>
  <si>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</si>
  <si>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</si>
  <si>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</si>
  <si>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</si>
  <si>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</si>
  <si>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</si>
  <si>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</si>
  <si>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</si>
  <si>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</si>
  <si>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</si>
  <si>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</si>
  <si>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</si>
  <si>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</si>
  <si>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</si>
  <si>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</si>
  <si>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</si>
  <si>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</si>
  <si>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</si>
  <si>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</si>
  <si>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</si>
  <si>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</si>
  <si>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</si>
  <si>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</si>
  <si>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</si>
  <si>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</si>
  <si>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</si>
  <si>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</si>
  <si>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</si>
  <si>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</si>
  <si>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</si>
  <si>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</si>
  <si>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</si>
  <si>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</si>
  <si>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</si>
  <si>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</si>
  <si>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</si>
  <si>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</si>
  <si>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</si>
  <si>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</si>
  <si>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</si>
  <si>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</si>
  <si>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</si>
  <si>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</si>
  <si>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</si>
  <si>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</si>
  <si>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</si>
  <si>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</si>
  <si>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</si>
  <si>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</si>
  <si>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</si>
  <si>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</si>
  <si>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</si>
  <si>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</si>
  <si>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</si>
  <si>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</si>
  <si>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</si>
  <si>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</si>
  <si>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</si>
  <si>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</si>
  <si>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</si>
  <si>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</si>
  <si>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</si>
  <si>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</si>
  <si>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</si>
  <si>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</si>
  <si>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</si>
  <si>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</si>
  <si>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</si>
  <si>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</si>
  <si>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</si>
  <si>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</si>
  <si>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</si>
  <si>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</si>
  <si>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</si>
  <si>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</si>
  <si>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</si>
  <si>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</si>
  <si>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</si>
  <si>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</si>
  <si>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</si>
  <si>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</si>
  <si>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</si>
  <si>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</si>
  <si>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</si>
  <si>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</si>
  <si>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</si>
  <si>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</si>
  <si>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</si>
  <si>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</si>
  <si>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</si>
  <si>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</si>
  <si>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</si>
  <si>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</si>
  <si>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</si>
  <si>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</si>
  <si>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</si>
  <si>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</si>
  <si>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</si>
  <si>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</si>
  <si>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</si>
  <si>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</si>
  <si>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</si>
  <si>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</si>
  <si>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</si>
  <si>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</si>
  <si>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</si>
  <si>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</si>
  <si>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</si>
  <si>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</si>
  <si>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</si>
  <si>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</si>
  <si>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</si>
  <si>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</si>
  <si>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</si>
  <si>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</si>
  <si>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</si>
  <si>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</si>
  <si>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</si>
  <si>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</si>
  <si>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</si>
  <si>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</si>
  <si>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</si>
  <si>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</si>
  <si>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</si>
  <si>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</si>
  <si>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</si>
  <si>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</si>
  <si>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</si>
  <si>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</si>
  <si>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</si>
  <si>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</si>
  <si>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</si>
  <si>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</si>
  <si>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</si>
  <si>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</si>
  <si>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</si>
  <si>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</si>
  <si>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</si>
  <si>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</si>
  <si>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</si>
  <si>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</si>
  <si>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</si>
  <si>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</si>
  <si>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</si>
  <si>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</si>
  <si>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</si>
  <si>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</si>
  <si>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</si>
  <si>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</si>
  <si>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</si>
  <si>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</si>
  <si>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</si>
  <si>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</si>
  <si>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</si>
  <si>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</si>
  <si>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</si>
  <si>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</si>
  <si>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</si>
  <si>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</si>
  <si>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</si>
  <si>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</si>
  <si>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</si>
  <si>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</si>
  <si>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</si>
  <si>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</si>
  <si>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</si>
  <si>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</si>
  <si>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</si>
  <si>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</si>
  <si>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</si>
  <si>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</si>
  <si>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</si>
  <si>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</si>
  <si>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</si>
  <si>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</si>
  <si>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</si>
  <si>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</si>
  <si>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</si>
  <si>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</si>
  <si>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</si>
  <si>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</si>
  <si>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</si>
  <si>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</si>
  <si>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</si>
  <si>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</si>
  <si>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</si>
  <si>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</si>
  <si>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</si>
  <si>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</si>
  <si>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</si>
  <si>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</si>
  <si>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</si>
  <si>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</si>
  <si>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</si>
  <si>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</si>
  <si>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</si>
  <si>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</si>
  <si>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</si>
  <si>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</si>
  <si>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</si>
  <si>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</si>
  <si>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</si>
  <si>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</si>
  <si>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</si>
  <si>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</si>
  <si>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</si>
  <si>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</si>
  <si>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</si>
  <si>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</si>
  <si>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</si>
  <si>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</si>
  <si>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</si>
  <si>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</si>
  <si>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</si>
  <si>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</si>
  <si>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</si>
  <si>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</si>
  <si>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</si>
  <si>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</si>
  <si>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</si>
  <si>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</si>
  <si>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</si>
  <si>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</si>
  <si>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</si>
  <si>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</si>
  <si>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</si>
  <si>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</si>
  <si>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</si>
  <si>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</si>
  <si>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</si>
  <si>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</si>
  <si>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</si>
  <si>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</si>
  <si>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</si>
  <si>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</si>
  <si>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</si>
  <si>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</si>
  <si>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</si>
  <si>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</si>
  <si>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</si>
  <si>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</si>
  <si>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</si>
  <si>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</si>
  <si>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</si>
  <si>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</si>
  <si>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</si>
  <si>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</si>
  <si>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</si>
  <si>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</si>
  <si>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</si>
  <si>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</si>
  <si>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</si>
  <si>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</si>
  <si>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</si>
  <si>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</si>
  <si>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</si>
  <si>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</si>
  <si>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</si>
  <si>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</si>
  <si>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</si>
  <si>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</si>
  <si>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</si>
  <si>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</si>
  <si>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</si>
  <si>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</si>
  <si>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</si>
  <si>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</si>
  <si>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</si>
  <si>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</si>
  <si>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</si>
  <si>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</si>
  <si>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</si>
  <si>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</si>
  <si>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</si>
  <si>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</si>
  <si>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</si>
  <si>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</si>
  <si>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</si>
  <si>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</si>
  <si>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</si>
  <si>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</si>
  <si>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</si>
  <si>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</si>
  <si>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</si>
  <si>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</si>
  <si>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</si>
  <si>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</si>
  <si>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</si>
  <si>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</si>
  <si>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</si>
  <si>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</si>
  <si>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</si>
  <si>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</si>
  <si>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</si>
  <si>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</si>
  <si>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</si>
  <si>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</si>
  <si>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</si>
  <si>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</si>
  <si>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</si>
  <si>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</si>
  <si>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</si>
  <si>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</si>
  <si>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</si>
  <si>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</si>
  <si>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</si>
  <si>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</si>
  <si>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</si>
  <si>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</si>
  <si>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</si>
  <si>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</si>
  <si>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</si>
  <si>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</si>
  <si>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</si>
  <si>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</si>
  <si>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</si>
  <si>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</si>
  <si>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</si>
  <si>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</si>
  <si>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</si>
  <si>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</si>
  <si>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</si>
  <si>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</si>
  <si>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</si>
  <si>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</si>
  <si>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</si>
  <si>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</si>
  <si>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</si>
  <si>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</si>
  <si>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</si>
  <si>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</si>
  <si>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</si>
  <si>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</si>
  <si>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</si>
  <si>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</si>
  <si>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</si>
  <si>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</si>
  <si>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</si>
  <si>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</si>
  <si>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</si>
  <si>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</si>
  <si>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</si>
  <si>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</si>
  <si>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</si>
  <si>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</si>
  <si>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</si>
  <si>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</si>
  <si>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</si>
  <si>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</si>
  <si>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</si>
  <si>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</si>
  <si>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</si>
  <si>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</si>
  <si>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</si>
  <si>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</si>
  <si>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</si>
  <si>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</si>
  <si>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</si>
  <si>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</si>
  <si>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</si>
  <si>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</si>
  <si>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</si>
  <si>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</si>
  <si>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</si>
  <si>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</si>
  <si>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</si>
  <si>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</si>
  <si>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</si>
  <si>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</si>
  <si>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</si>
  <si>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</si>
  <si>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</si>
  <si>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</si>
  <si>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</si>
  <si>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</si>
  <si>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</si>
  <si>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</si>
  <si>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</si>
  <si>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</si>
  <si>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</si>
  <si>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</si>
  <si>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</si>
  <si>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</si>
  <si>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</si>
  <si>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</si>
  <si>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</si>
  <si>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</si>
  <si>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</si>
  <si>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JULIO DE 2022</t>
  </si>
  <si>
    <t>LIC.OSCAR DANIEL CARRION CALVARIO</t>
  </si>
  <si>
    <t>MTRO. JOSE LUIS JIMENEZ DIAZ</t>
  </si>
  <si>
    <t>PRESIDENTE MUNICIPAL</t>
  </si>
  <si>
    <t>FUNCIONARIO ENCARGADO DE HACIENDA MUNICIPAL</t>
  </si>
  <si>
    <t>ASEJ2022-07-03-10-2022-1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</si>
</sst>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4.5" zeroHeight="1"/>
  <cols>
    <col min="1" max="1" width="9.7265625" style="1" bestFit="1" customWidth="1"/>
    <col min="2" max="49" width="2.81640625" style="32" customWidth="1"/>
    <col min="50" max="50" width="22.81640625" style="32" customWidth="1"/>
    <col min="51" max="51" width="22.81640625" style="33" customWidth="1"/>
    <col min="52" max="52" width="0.54296875" style="1" customWidth="1"/>
    <col min="53" max="16384" width="11.453125" style="1" hidden="1"/>
  </cols>
  <sheetData>
    <row r="1" spans="1:51" ht="23.5">
      <c r="A1" s="41"/>
      <c r="B1" s="44" t="s">
        <v>1060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1" ht="21">
      <c r="A2" s="4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 ht="18.5">
      <c r="A3" s="43"/>
      <c r="B3" s="46" t="s">
        <v>1061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>
      <c r="A5" s="3" t="s">
        <v>1</v>
      </c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4" t="s">
        <v>3</v>
      </c>
      <c r="AY5" s="4" t="s">
        <v>4</v>
      </c>
    </row>
    <row r="6" spans="1:51" ht="18.5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39114016.210000001</v>
      </c>
      <c r="AY7" s="13">
        <f>AY8+AY29+AY35+AY40+AY72+AY81+AY102+AY114</f>
        <v>36262355.370000005</v>
      </c>
    </row>
    <row r="8" spans="1:51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18978028.82</v>
      </c>
      <c r="AY8" s="15">
        <f>AY9+AY11+AY15+AY16+AY17+AY18+AY19+AY25+AY27</f>
        <v>13421414.040000001</v>
      </c>
    </row>
    <row r="9" spans="1:51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28000</v>
      </c>
      <c r="AY9" s="17">
        <f>SUM(AY10)</f>
        <v>300</v>
      </c>
    </row>
    <row r="10" spans="1:51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28000</v>
      </c>
      <c r="AY10" s="20">
        <v>300</v>
      </c>
    </row>
    <row r="11" spans="1:51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18524022.050000001</v>
      </c>
      <c r="AY11" s="17">
        <f>SUM(AY12:AY14)</f>
        <v>13020023.950000001</v>
      </c>
    </row>
    <row r="12" spans="1:51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5411743.0800000001</v>
      </c>
      <c r="AY12" s="20">
        <v>5496472.9100000001</v>
      </c>
    </row>
    <row r="13" spans="1:51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13112148.970000001</v>
      </c>
      <c r="AY13" s="20">
        <v>7371903.4400000004</v>
      </c>
    </row>
    <row r="14" spans="1:51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130</v>
      </c>
      <c r="AY14" s="20">
        <v>151647.6</v>
      </c>
    </row>
    <row r="15" spans="1:51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426006.77</v>
      </c>
      <c r="AY19" s="17">
        <f>SUM(AY20:AY24)</f>
        <v>401090.09</v>
      </c>
    </row>
    <row r="20" spans="1:51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426006.77</v>
      </c>
      <c r="AY20" s="20">
        <v>401090.09</v>
      </c>
    </row>
    <row r="21" spans="1:51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13755187.870000001</v>
      </c>
      <c r="AY40" s="15">
        <f>AY41+AY46+AY47+AY62+AY68+AY70</f>
        <v>19866261.330000002</v>
      </c>
    </row>
    <row r="41" spans="1:51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2264737.98</v>
      </c>
      <c r="AY41" s="17">
        <f>SUM(AY42:AY45)</f>
        <v>2275162.67</v>
      </c>
    </row>
    <row r="42" spans="1:51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1291728.5</v>
      </c>
      <c r="AY42" s="20">
        <v>1193680.81</v>
      </c>
    </row>
    <row r="43" spans="1:51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104516</v>
      </c>
      <c r="AY43" s="20">
        <v>254050</v>
      </c>
    </row>
    <row r="44" spans="1:51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868493.48</v>
      </c>
      <c r="AY44" s="20">
        <v>827431.86</v>
      </c>
    </row>
    <row r="45" spans="1:51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9827799.8200000003</v>
      </c>
      <c r="AY47" s="17">
        <f>SUM(AY48:AY61)</f>
        <v>15953290.350000003</v>
      </c>
    </row>
    <row r="48" spans="1:51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1504232.82</v>
      </c>
      <c r="AY48" s="20">
        <v>1588480.74</v>
      </c>
    </row>
    <row r="49" spans="1:51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66527</v>
      </c>
      <c r="AY49" s="20">
        <v>132846.44</v>
      </c>
    </row>
    <row r="50" spans="1:51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474866.18</v>
      </c>
      <c r="AY50" s="20">
        <v>403337.42</v>
      </c>
    </row>
    <row r="51" spans="1:51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30600.46</v>
      </c>
      <c r="AY52" s="20">
        <v>40076.660000000003</v>
      </c>
    </row>
    <row r="53" spans="1:51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79744.97</v>
      </c>
      <c r="AY55" s="20">
        <v>79847</v>
      </c>
    </row>
    <row r="56" spans="1:51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5963740.0899999999</v>
      </c>
      <c r="AY57" s="20">
        <v>10215919.130000001</v>
      </c>
    </row>
    <row r="58" spans="1:51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439176.06</v>
      </c>
      <c r="AY58" s="20">
        <v>834445.99</v>
      </c>
    </row>
    <row r="59" spans="1:51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46661</v>
      </c>
      <c r="AY59" s="20">
        <v>82358.22</v>
      </c>
    </row>
    <row r="60" spans="1:51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1068137</v>
      </c>
      <c r="AY60" s="20">
        <v>2056763.19</v>
      </c>
    </row>
    <row r="61" spans="1:51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153400.24</v>
      </c>
      <c r="AY61" s="20">
        <v>253506.46</v>
      </c>
    </row>
    <row r="62" spans="1:51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1658570.07</v>
      </c>
      <c r="AY62" s="17">
        <f>SUM(AY63:AY67)</f>
        <v>1623913.31</v>
      </c>
    </row>
    <row r="63" spans="1:51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1658570.07</v>
      </c>
      <c r="AY63" s="20">
        <v>1623913.31</v>
      </c>
    </row>
    <row r="64" spans="1:51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4080</v>
      </c>
      <c r="AY70" s="17">
        <f>SUM(AY71)</f>
        <v>13895</v>
      </c>
    </row>
    <row r="71" spans="1:51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4080</v>
      </c>
      <c r="AY71" s="20">
        <v>13895</v>
      </c>
    </row>
    <row r="72" spans="1:51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1786418.13</v>
      </c>
      <c r="AY72" s="15">
        <f>AY73+AY76+AY77+AY78+AY80</f>
        <v>1604822.44</v>
      </c>
    </row>
    <row r="73" spans="1:51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1786418.13</v>
      </c>
      <c r="AY73" s="17">
        <f>SUM(AY74:AY75)</f>
        <v>1604822.44</v>
      </c>
    </row>
    <row r="74" spans="1:51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403325.5</v>
      </c>
      <c r="AY74" s="20">
        <v>666448</v>
      </c>
    </row>
    <row r="75" spans="1:51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1383092.63</v>
      </c>
      <c r="AY75" s="20">
        <v>938374.44</v>
      </c>
    </row>
    <row r="76" spans="1:51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4594381.3899999997</v>
      </c>
      <c r="AY81" s="15">
        <f>AY82+AY83+AY85+AY87+AY89+AY91+AY93+AY94+AY100</f>
        <v>1369857.5599999998</v>
      </c>
    </row>
    <row r="82" spans="1:51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4594381.3899999997</v>
      </c>
      <c r="AY100" s="17">
        <f>SUM(AY101)</f>
        <v>1320462.3899999999</v>
      </c>
    </row>
    <row r="101" spans="1:51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4594381.3899999997</v>
      </c>
      <c r="AY101" s="20">
        <v>1320462.3899999999</v>
      </c>
    </row>
    <row r="102" spans="1:51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65171626.579999998</v>
      </c>
      <c r="AY117" s="13">
        <f>AY118+AY149</f>
        <v>134059407.78</v>
      </c>
    </row>
    <row r="118" spans="1:51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65171626.579999998</v>
      </c>
      <c r="AY118" s="15">
        <f>AY119+AY132+AY135+AY140+AY146</f>
        <v>134059407.78</v>
      </c>
    </row>
    <row r="119" spans="1:51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43071246.170000002</v>
      </c>
      <c r="AY119" s="17">
        <f>SUM(AY120:AY131)</f>
        <v>93836059.560000002</v>
      </c>
    </row>
    <row r="120" spans="1:51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43071246.170000002</v>
      </c>
      <c r="AY120" s="20">
        <v>93836059.560000002</v>
      </c>
    </row>
    <row r="121" spans="1:51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21364180.41</v>
      </c>
      <c r="AY132" s="17">
        <f>SUM(AY133:AY134)</f>
        <v>31821390.219999999</v>
      </c>
    </row>
    <row r="133" spans="1:51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5176540.22</v>
      </c>
      <c r="AY133" s="20">
        <v>7053092.7199999997</v>
      </c>
    </row>
    <row r="134" spans="1:51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16187640.189999999</v>
      </c>
      <c r="AY134" s="20">
        <v>24768297.5</v>
      </c>
    </row>
    <row r="135" spans="1:51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736200</v>
      </c>
      <c r="AY135" s="17">
        <f>SUM(AY136:AY139)</f>
        <v>8401958</v>
      </c>
    </row>
    <row r="136" spans="1:51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736200</v>
      </c>
      <c r="AY139" s="20">
        <v>8401958</v>
      </c>
    </row>
    <row r="140" spans="1:51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5">
      <c r="A184" s="18"/>
      <c r="B184" s="51" t="s">
        <v>345</v>
      </c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27">
        <f>AX7+AX117+AX161</f>
        <v>104285642.78999999</v>
      </c>
      <c r="AY184" s="27">
        <f>AY7+AY117+AY161</f>
        <v>170321763.15000001</v>
      </c>
    </row>
    <row r="185" spans="1:52" ht="18.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73861324.659999996</v>
      </c>
      <c r="AY186" s="13">
        <f>AY187+AY222+AY287</f>
        <v>109743126.81999999</v>
      </c>
    </row>
    <row r="187" spans="1:52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36159880.229999997</v>
      </c>
      <c r="AY187" s="15">
        <f>AY188+AY193+AY198+AY207+AY212+AY219</f>
        <v>58441265.039999999</v>
      </c>
    </row>
    <row r="188" spans="1:52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21461816.48</v>
      </c>
      <c r="AY188" s="17">
        <f>SUM(AY189:AY192)</f>
        <v>32683591.210000001</v>
      </c>
    </row>
    <row r="189" spans="1:52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1053246.6000000001</v>
      </c>
      <c r="AY189" s="20">
        <v>1772592.44</v>
      </c>
    </row>
    <row r="190" spans="1:52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20408569.879999999</v>
      </c>
      <c r="AY191" s="20">
        <v>30910998.77</v>
      </c>
    </row>
    <row r="192" spans="1:52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7946300.7999999998</v>
      </c>
      <c r="AY193" s="17">
        <f>SUM(AY194:AY197)</f>
        <v>13383008.939999999</v>
      </c>
    </row>
    <row r="194" spans="1:51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7946300.7999999998</v>
      </c>
      <c r="AY195" s="20">
        <v>13383008.939999999</v>
      </c>
    </row>
    <row r="196" spans="1:51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6279039.6600000001</v>
      </c>
      <c r="AY198" s="17">
        <f>SUM(AY199:AY206)</f>
        <v>10943042.779999999</v>
      </c>
    </row>
    <row r="199" spans="1:51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1565433.08</v>
      </c>
      <c r="AY199" s="20">
        <v>2231937.6</v>
      </c>
    </row>
    <row r="200" spans="1:51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4014266.15</v>
      </c>
      <c r="AY200" s="20">
        <v>7230533.1500000004</v>
      </c>
    </row>
    <row r="201" spans="1:51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699340.43</v>
      </c>
      <c r="AY201" s="20">
        <v>1480572.03</v>
      </c>
    </row>
    <row r="202" spans="1:51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143435.1</v>
      </c>
      <c r="AY212" s="17">
        <f>SUM(AY213:AY218)</f>
        <v>237342.82</v>
      </c>
    </row>
    <row r="213" spans="1:51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118333.13</v>
      </c>
      <c r="AY214" s="20">
        <v>176410.94</v>
      </c>
    </row>
    <row r="215" spans="1:51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25101.97</v>
      </c>
      <c r="AY218" s="20">
        <v>60931.88</v>
      </c>
    </row>
    <row r="219" spans="1:51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329288.19</v>
      </c>
      <c r="AY219" s="17">
        <v>1194279.29</v>
      </c>
    </row>
    <row r="220" spans="1:51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329288.19</v>
      </c>
      <c r="AY220" s="20">
        <v>1194279.29</v>
      </c>
    </row>
    <row r="221" spans="1:51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16188382.34</v>
      </c>
      <c r="AY222" s="15">
        <f>AY223+AY232+AY236+AY246+AY256+AY264+AY267+AY273+AY277</f>
        <v>22135345.02</v>
      </c>
    </row>
    <row r="223" spans="1:51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1562847.54</v>
      </c>
      <c r="AY223" s="17">
        <f>SUM(AY224:AY231)</f>
        <v>2990433.17</v>
      </c>
    </row>
    <row r="224" spans="1:51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414462.51</v>
      </c>
      <c r="AY224" s="20">
        <v>1075752.0900000001</v>
      </c>
    </row>
    <row r="225" spans="1:51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78428.039999999994</v>
      </c>
      <c r="AY227" s="20">
        <v>177524.01</v>
      </c>
    </row>
    <row r="228" spans="1:51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137358.22</v>
      </c>
      <c r="AY228" s="20">
        <v>215427.46</v>
      </c>
    </row>
    <row r="229" spans="1:51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632909.65</v>
      </c>
      <c r="AY229" s="20">
        <v>929053.98</v>
      </c>
    </row>
    <row r="230" spans="1:51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299689.12</v>
      </c>
      <c r="AY231" s="20">
        <v>591677.62</v>
      </c>
    </row>
    <row r="232" spans="1:51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152659.14000000001</v>
      </c>
      <c r="AY232" s="17">
        <f>SUM(AY233:AY235)</f>
        <v>256058.91999999998</v>
      </c>
    </row>
    <row r="233" spans="1:51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128521.38</v>
      </c>
      <c r="AY233" s="20">
        <v>224193.93</v>
      </c>
    </row>
    <row r="234" spans="1:51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24137.759999999998</v>
      </c>
      <c r="AY234" s="20">
        <v>31864.99</v>
      </c>
    </row>
    <row r="235" spans="1:51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5057412.97</v>
      </c>
      <c r="AY246" s="17">
        <f>SUM(AY247:AY255)</f>
        <v>6767703.7199999997</v>
      </c>
    </row>
    <row r="247" spans="1:51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428893.33</v>
      </c>
      <c r="AY247" s="20">
        <v>1329242.99</v>
      </c>
    </row>
    <row r="248" spans="1:51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530331.62</v>
      </c>
      <c r="AY248" s="20">
        <v>1162638.6499999999</v>
      </c>
    </row>
    <row r="249" spans="1:51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89405.19</v>
      </c>
      <c r="AY249" s="20">
        <v>87545.33</v>
      </c>
    </row>
    <row r="250" spans="1:51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146368.32000000001</v>
      </c>
      <c r="AY250" s="20">
        <v>73242</v>
      </c>
    </row>
    <row r="251" spans="1:51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2973442.17</v>
      </c>
      <c r="AY252" s="20">
        <v>1385069.25</v>
      </c>
    </row>
    <row r="253" spans="1:51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35721.129999999997</v>
      </c>
      <c r="AY253" s="20">
        <v>671467.58</v>
      </c>
    </row>
    <row r="254" spans="1:51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52036</v>
      </c>
      <c r="AY254" s="20">
        <v>360579.06</v>
      </c>
    </row>
    <row r="255" spans="1:51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793795.21</v>
      </c>
      <c r="AY255" s="20">
        <v>1691295.12</v>
      </c>
    </row>
    <row r="256" spans="1:51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1597404.92</v>
      </c>
      <c r="AY256" s="17">
        <f>SUM(AY257:AY263)</f>
        <v>2382886.52</v>
      </c>
    </row>
    <row r="257" spans="1:51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272376.89</v>
      </c>
      <c r="AY257" s="20">
        <v>427188.63</v>
      </c>
    </row>
    <row r="258" spans="1:51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43867.19</v>
      </c>
      <c r="AY258" s="20">
        <v>252996.35</v>
      </c>
    </row>
    <row r="259" spans="1:51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887805.26</v>
      </c>
      <c r="AY259" s="20">
        <v>1320049.33</v>
      </c>
    </row>
    <row r="260" spans="1:51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388231.62</v>
      </c>
      <c r="AY260" s="20">
        <v>276459.93</v>
      </c>
    </row>
    <row r="261" spans="1:51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5123.96</v>
      </c>
      <c r="AY262" s="20">
        <v>106192.28</v>
      </c>
    </row>
    <row r="263" spans="1:51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5808045.0499999998</v>
      </c>
      <c r="AY264" s="17">
        <f>SUM(AY265:AY266)</f>
        <v>6786759.5599999996</v>
      </c>
    </row>
    <row r="265" spans="1:51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5808045.0499999998</v>
      </c>
      <c r="AY265" s="20">
        <v>6786759.5599999996</v>
      </c>
    </row>
    <row r="266" spans="1:51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564708.54</v>
      </c>
      <c r="AY267" s="17">
        <f>SUM(AY268:AY272)</f>
        <v>789064.53</v>
      </c>
    </row>
    <row r="268" spans="1:51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260449</v>
      </c>
      <c r="AY268" s="20">
        <v>468690.43</v>
      </c>
    </row>
    <row r="269" spans="1:51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141223.4</v>
      </c>
      <c r="AY269" s="20">
        <v>103207.87</v>
      </c>
    </row>
    <row r="270" spans="1:51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162040.13</v>
      </c>
      <c r="AY270" s="20">
        <v>200666.09</v>
      </c>
    </row>
    <row r="271" spans="1:51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996.01</v>
      </c>
      <c r="AY271" s="20">
        <v>0</v>
      </c>
    </row>
    <row r="272" spans="1:51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1445304.1800000002</v>
      </c>
      <c r="AY277" s="17">
        <f>SUM(AY278:AY286)</f>
        <v>2162438.6</v>
      </c>
    </row>
    <row r="278" spans="1:51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227939.20000000001</v>
      </c>
      <c r="AY278" s="20">
        <v>307736.87</v>
      </c>
    </row>
    <row r="279" spans="1:51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17385.03</v>
      </c>
      <c r="AY279" s="20">
        <v>69598.22</v>
      </c>
    </row>
    <row r="280" spans="1:51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46730.74</v>
      </c>
      <c r="AY281" s="20">
        <v>308524.81</v>
      </c>
    </row>
    <row r="282" spans="1:51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1039414.85</v>
      </c>
      <c r="AY283" s="20">
        <v>1364650.6</v>
      </c>
    </row>
    <row r="284" spans="1:51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16609</v>
      </c>
      <c r="AY284" s="20">
        <v>399</v>
      </c>
    </row>
    <row r="285" spans="1:51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92226.36</v>
      </c>
      <c r="AY285" s="20">
        <v>55130.52</v>
      </c>
    </row>
    <row r="286" spans="1:51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21513062.09</v>
      </c>
      <c r="AY287" s="15">
        <f>AY288+AY298+AY308+AY318+AY328+AY338+AY346+AY356+AY362</f>
        <v>29166516.759999998</v>
      </c>
    </row>
    <row r="288" spans="1:51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7599876.9299999997</v>
      </c>
      <c r="AY288" s="17">
        <v>14681494.390000001</v>
      </c>
    </row>
    <row r="289" spans="1:51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7448262</v>
      </c>
      <c r="AY289" s="20">
        <v>14403674</v>
      </c>
    </row>
    <row r="290" spans="1:51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4254.6499999999996</v>
      </c>
      <c r="AY290" s="20">
        <v>9233.7099999999991</v>
      </c>
    </row>
    <row r="291" spans="1:51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90006.49</v>
      </c>
      <c r="AY292" s="20">
        <v>152646.84</v>
      </c>
    </row>
    <row r="293" spans="1:51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200</v>
      </c>
      <c r="AY293" s="20">
        <v>0</v>
      </c>
    </row>
    <row r="294" spans="1:51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23896</v>
      </c>
      <c r="AY294" s="20">
        <v>87866.8</v>
      </c>
    </row>
    <row r="295" spans="1:51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33230.79</v>
      </c>
      <c r="AY295" s="20">
        <v>27225.86</v>
      </c>
    </row>
    <row r="296" spans="1:51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847.18</v>
      </c>
    </row>
    <row r="297" spans="1:51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1554296.12</v>
      </c>
      <c r="AY298" s="17">
        <f>SUM(AY299:AY307)</f>
        <v>1462551.31</v>
      </c>
    </row>
    <row r="299" spans="1:51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25000</v>
      </c>
      <c r="AY299" s="20">
        <v>0</v>
      </c>
    </row>
    <row r="300" spans="1:51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66794.039999999994</v>
      </c>
      <c r="AY300" s="20">
        <v>76854.06</v>
      </c>
    </row>
    <row r="301" spans="1:51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728679.7</v>
      </c>
      <c r="AY303" s="20">
        <v>41226.81</v>
      </c>
    </row>
    <row r="304" spans="1:51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81526</v>
      </c>
      <c r="AY304" s="20">
        <v>629656.22</v>
      </c>
    </row>
    <row r="305" spans="1:51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652296.38</v>
      </c>
      <c r="AY307" s="20">
        <v>714814.22</v>
      </c>
    </row>
    <row r="308" spans="1:51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263400</v>
      </c>
      <c r="AY308" s="17">
        <f>SUM(AY309:AY317)</f>
        <v>290371.20000000001</v>
      </c>
    </row>
    <row r="309" spans="1:51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263400</v>
      </c>
      <c r="AY312" s="20">
        <v>284200</v>
      </c>
    </row>
    <row r="313" spans="1:51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305632.60999999993</v>
      </c>
      <c r="AY318" s="17">
        <f>SUM(AY319:AY327)</f>
        <v>473298.37</v>
      </c>
    </row>
    <row r="319" spans="1:51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15091.6</v>
      </c>
      <c r="AY319" s="20">
        <v>25564.080000000002</v>
      </c>
    </row>
    <row r="320" spans="1:51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289890.62</v>
      </c>
      <c r="AY323" s="20">
        <v>447734.29</v>
      </c>
    </row>
    <row r="324" spans="1:51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3665112.75</v>
      </c>
      <c r="AY328" s="17">
        <f>SUM(AY329:AY337)</f>
        <v>3474608.32</v>
      </c>
    </row>
    <row r="329" spans="1:51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2939652.25</v>
      </c>
      <c r="AY329" s="20">
        <v>2280489.5299999998</v>
      </c>
    </row>
    <row r="330" spans="1:51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1797.84</v>
      </c>
      <c r="AY330" s="20">
        <v>29406.6</v>
      </c>
    </row>
    <row r="331" spans="1:51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464</v>
      </c>
      <c r="AY331" s="20">
        <v>58230.42</v>
      </c>
    </row>
    <row r="332" spans="1:51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500593.67</v>
      </c>
      <c r="AY333" s="20">
        <v>653235.56999999995</v>
      </c>
    </row>
    <row r="334" spans="1:51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77259.990000000005</v>
      </c>
      <c r="AY335" s="20">
        <v>48842.2</v>
      </c>
    </row>
    <row r="336" spans="1:51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145345</v>
      </c>
      <c r="AY337" s="20">
        <v>387062</v>
      </c>
    </row>
    <row r="338" spans="1:51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205984</v>
      </c>
      <c r="AY338" s="17">
        <f>SUM(AY339:AY345)</f>
        <v>263204</v>
      </c>
    </row>
    <row r="339" spans="1:51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190324</v>
      </c>
      <c r="AY339" s="20">
        <v>263204</v>
      </c>
    </row>
    <row r="340" spans="1:51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526777.63</v>
      </c>
      <c r="AY346" s="17">
        <f>SUM(AY347:AY355)</f>
        <v>911253.89</v>
      </c>
    </row>
    <row r="347" spans="1:51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4430.5</v>
      </c>
      <c r="AY348" s="20">
        <v>3917</v>
      </c>
    </row>
    <row r="349" spans="1:51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485362.28</v>
      </c>
      <c r="AY351" s="20">
        <v>813548.88</v>
      </c>
    </row>
    <row r="352" spans="1:51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36984.85</v>
      </c>
      <c r="AY355" s="20">
        <v>57705.84</v>
      </c>
    </row>
    <row r="356" spans="1:51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2371478.7799999998</v>
      </c>
      <c r="AY356" s="17">
        <f>SUM(AY357:AY361)</f>
        <v>2660179.77</v>
      </c>
    </row>
    <row r="357" spans="1:51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2371478.7799999998</v>
      </c>
      <c r="AY358" s="20">
        <v>2660179.77</v>
      </c>
    </row>
    <row r="359" spans="1:51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5020503.2699999996</v>
      </c>
      <c r="AY362" s="17">
        <f>SUM(AY363:AY371)</f>
        <v>4949555.51</v>
      </c>
    </row>
    <row r="363" spans="1:51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1426990.73</v>
      </c>
      <c r="AY364" s="20">
        <v>1281639.8700000001</v>
      </c>
    </row>
    <row r="365" spans="1:51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1215805.3899999999</v>
      </c>
      <c r="AY366" s="20">
        <v>910327.23</v>
      </c>
    </row>
    <row r="367" spans="1:51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2339383.65</v>
      </c>
      <c r="AY371" s="20">
        <v>2536931.96</v>
      </c>
    </row>
    <row r="372" spans="1:51" ht="15.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9768433.4499999993</v>
      </c>
      <c r="AY372" s="13">
        <f>AY373+AY385+AY391+AY403+AY416+AY423+AY433+AY436+AY447</f>
        <v>18376691.170000002</v>
      </c>
    </row>
    <row r="373" spans="1:51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3940352.62</v>
      </c>
      <c r="AY385" s="15">
        <f>AY386+AY390</f>
        <v>8388766.2699999996</v>
      </c>
    </row>
    <row r="386" spans="1:51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3940352.62</v>
      </c>
      <c r="AY386" s="17">
        <f>SUM(AY387:AY389)</f>
        <v>8388766.2699999996</v>
      </c>
    </row>
    <row r="387" spans="1:51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3940352.62</v>
      </c>
      <c r="AY387" s="20">
        <v>8388766.2699999996</v>
      </c>
    </row>
    <row r="388" spans="1:51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72000</v>
      </c>
      <c r="AY391" s="15">
        <f>AY392+AY401</f>
        <v>1372974.82</v>
      </c>
    </row>
    <row r="392" spans="1:51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72000</v>
      </c>
      <c r="AY392" s="17">
        <f>SUM(AY393:AY400)</f>
        <v>1372974.82</v>
      </c>
    </row>
    <row r="393" spans="1:51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72000</v>
      </c>
      <c r="AY399" s="20">
        <v>1372974.82</v>
      </c>
    </row>
    <row r="400" spans="1:51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4499648.26</v>
      </c>
      <c r="AY403" s="15">
        <f>AY404+AY406+AY408+AY414</f>
        <v>6604849.4100000001</v>
      </c>
    </row>
    <row r="404" spans="1:51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4121983.72</v>
      </c>
      <c r="AY404" s="17">
        <f>SUM(AY405)</f>
        <v>3433468.19</v>
      </c>
    </row>
    <row r="405" spans="1:51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4121983.72</v>
      </c>
      <c r="AY405" s="20">
        <v>3433468.19</v>
      </c>
    </row>
    <row r="406" spans="1:51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52584</v>
      </c>
      <c r="AY406" s="17">
        <f>SUM(AY407)</f>
        <v>101312</v>
      </c>
    </row>
    <row r="407" spans="1:51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52584</v>
      </c>
      <c r="AY407" s="20">
        <v>101312</v>
      </c>
    </row>
    <row r="408" spans="1:51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325080.54000000004</v>
      </c>
      <c r="AY408" s="17">
        <f>SUM(AY409:AY413)</f>
        <v>3070069.22</v>
      </c>
    </row>
    <row r="409" spans="1:51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99190</v>
      </c>
      <c r="AY409" s="20">
        <v>601940</v>
      </c>
    </row>
    <row r="410" spans="1:51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225890.54</v>
      </c>
      <c r="AY411" s="20">
        <v>2468129.2200000002</v>
      </c>
    </row>
    <row r="412" spans="1:51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1256432.57</v>
      </c>
      <c r="AY416" s="15">
        <f>AY417+AY419+AY421</f>
        <v>2010100.67</v>
      </c>
    </row>
    <row r="417" spans="1:51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1256432.57</v>
      </c>
      <c r="AY417" s="17">
        <f>SUM(AY418)</f>
        <v>2010100.67</v>
      </c>
    </row>
    <row r="418" spans="1:51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1256432.57</v>
      </c>
      <c r="AY418" s="20">
        <v>2010100.67</v>
      </c>
    </row>
    <row r="419" spans="1:51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1781584.59</v>
      </c>
      <c r="AY477" s="13">
        <f>AY478+AY489+AY494+AY499+AY502</f>
        <v>2326895.63</v>
      </c>
    </row>
    <row r="478" spans="1:51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1781584.59</v>
      </c>
      <c r="AY478" s="15">
        <f>AY479+AY483</f>
        <v>2326895.63</v>
      </c>
    </row>
    <row r="479" spans="1:51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1781584.59</v>
      </c>
      <c r="AY479" s="17">
        <f>SUM(AY480:AY482)</f>
        <v>2326895.63</v>
      </c>
    </row>
    <row r="480" spans="1:51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1781584.59</v>
      </c>
      <c r="AY480" s="20">
        <v>2326895.63</v>
      </c>
    </row>
    <row r="481" spans="1:51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>
      <c r="A543" s="29"/>
      <c r="B543" s="51" t="s">
        <v>1056</v>
      </c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30">
        <f>AX186+AX372+AX453+AX477+AX507+AX540</f>
        <v>85411342.700000003</v>
      </c>
      <c r="AY543" s="30">
        <f>AY186+AY372+AY453+AY477+AY507+AY540</f>
        <v>130446713.61999999</v>
      </c>
    </row>
    <row r="544" spans="1:51" ht="16.5" customHeight="1" thickBot="1">
      <c r="B544" s="52" t="s">
        <v>1057</v>
      </c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31">
        <f>AX184-AX543</f>
        <v>18874300.089999989</v>
      </c>
      <c r="AY544" s="31">
        <f>AY184-AY543</f>
        <v>39875049.530000016</v>
      </c>
    </row>
    <row r="545" spans="2:51" ht="15" thickTop="1"/>
    <row r="546" spans="2:51" ht="18.5">
      <c r="B546" s="34" t="s">
        <v>1058</v>
      </c>
    </row>
    <row r="547" spans="2:51">
      <c r="B547" s="1"/>
    </row>
    <row r="548" spans="2:51">
      <c r="B548" s="40"/>
      <c r="AG548" s="49" t="s">
        <v>1066</v>
      </c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</row>
    <row r="549" spans="2:51" ht="8.25" customHeight="1"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</row>
    <row r="550" spans="2:51"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</row>
    <row r="551" spans="2:51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53" t="s">
        <v>1059</v>
      </c>
      <c r="AW551" s="53"/>
      <c r="AX551" s="53"/>
      <c r="AY551" s="53"/>
    </row>
    <row r="552" spans="2:51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4" t="s">
        <v>1062</v>
      </c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4" t="s">
        <v>1063</v>
      </c>
      <c r="AW552" s="54"/>
      <c r="AX552" s="54"/>
      <c r="AY552" s="54"/>
    </row>
    <row r="553" spans="2:51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5"/>
      <c r="AW553" s="55"/>
      <c r="AX553" s="55"/>
      <c r="AY553" s="55"/>
    </row>
    <row r="554" spans="2:51" ht="15.75" customHeight="1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7" t="s">
        <v>1064</v>
      </c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8" t="s">
        <v>1065</v>
      </c>
      <c r="AW554" s="48"/>
      <c r="AX554" s="48"/>
      <c r="AY554" s="48"/>
    </row>
    <row r="555" spans="2:51" ht="15" customHeight="1">
      <c r="D555" s="39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S555" s="39"/>
      <c r="AV555" s="48"/>
      <c r="AW555" s="48"/>
      <c r="AX555" s="48"/>
      <c r="AY555" s="48"/>
    </row>
    <row r="556" spans="2:51"/>
    <row r="561"/>
    <row r="562"/>
    <row r="563"/>
    <row r="564"/>
  </sheetData>
  <sheetProtection algorithmName="SHA-512" hashValue="gEqGZwYJhbQaOQZQobmBu2AzuFeUv4CHOcWXjrIoCV0DEyVnhtg1dWgmdAsfFXS78TYHt+AeIo1ZnQhPTYveOA==" saltValue="SZdiqkH98mc8pg6Wi6hZT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Alejandro López</cp:lastModifiedBy>
  <dcterms:created xsi:type="dcterms:W3CDTF">2021-12-07T19:32:18Z</dcterms:created>
  <dcterms:modified xsi:type="dcterms:W3CDTF">2022-10-11T16:30:36Z</dcterms:modified>
</cp:coreProperties>
</file>